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<sst xmlns="http://schemas.openxmlformats.org/spreadsheetml/2006/main" count="31" uniqueCount="31">
  <si>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Штрафы, санкции, возмещение ущерба</t>
  </si>
  <si>
    <t>Прочие неналоговые доходы</t>
  </si>
  <si>
    <t>Р А С Х О Д Ы</t>
  </si>
  <si>
    <t>ВСЕГО РАСХОДОВ</t>
  </si>
  <si>
    <t>%% к год. уточнен. плану</t>
  </si>
  <si>
    <t>Откл.         (+ ; -)</t>
  </si>
  <si>
    <t xml:space="preserve">Доходы </t>
  </si>
  <si>
    <t>Налоговые доходы</t>
  </si>
  <si>
    <t>Налог на доходы физ.лиц</t>
  </si>
  <si>
    <t>Госпошлина</t>
  </si>
  <si>
    <t>Неналоговые доходы</t>
  </si>
  <si>
    <t>Итого собственных доходов</t>
  </si>
  <si>
    <t>Безвозмездные поступления от других бюджетов</t>
  </si>
  <si>
    <t>Всего доходов</t>
  </si>
  <si>
    <t>ГОСУДАРСТВЕННОЕ УПРАВЛЕНИЕ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</si>
  <si>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</si>
  <si>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</si>
  <si>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</si>
  <si>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</t>
  </si>
  <si>
    <t>(тыс.рублей)</t>
  </si>
  <si>
    <t>Единый сельскохозяйственный налог</t>
  </si>
  <si>
    <t>Дефицит(-),профицит(+)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</si>
  <si>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</si>
  <si>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Уточненный план на 2018 год</t>
  </si>
  <si>
    <t>Ожидаемое исполнение на 2018 г.</t>
  </si>
  <si>
    <t>Налог на имущество физических лиц</t>
  </si>
  <si>
    <t>Земельный налог с физических лиц</t>
  </si>
  <si>
    <t>Земельный налог с организаций</t>
  </si>
  <si>
    <t>Ожидаемое исполнение  бюджета сельского поселения Верхнекигинский сельсовет муниципального района Кигинский район РБ на 2018 год</t>
  </si>
  <si>
    <t>Доходы от сдачи в аренду имущества</t>
  </si>
  <si>
    <t>СОЦИАЛЬНОЕ ОБЕСПЕЧЕНИЕ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</si>
</sst>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/>
    </xf>
    <xf numFmtId="0" fontId="5" fillId="0" borderId="13" xfId="0" applyFont="1" applyBorder="1" applyAlignment="1">
      <alignment vertical="top" wrapText="1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/>
    </xf>
    <xf numFmtId="176" fontId="4" fillId="0" borderId="13" xfId="0" applyNumberFormat="1" applyFont="1" applyFill="1" applyBorder="1" applyAlignment="1">
      <alignment horizontal="right" wrapText="1"/>
    </xf>
    <xf numFmtId="176" fontId="5" fillId="0" borderId="13" xfId="0" applyNumberFormat="1" applyFont="1" applyFill="1" applyBorder="1" applyAlignment="1">
      <alignment horizontal="right" wrapText="1"/>
    </xf>
    <xf numFmtId="176" fontId="5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0" fontId="6" fillId="0" borderId="0" xfId="53" applyFont="1" applyAlignment="1">
      <alignment horizontal="center" wrapText="1"/>
      <protection/>
    </xf>
    <xf numFmtId="0" fontId="7" fillId="0" borderId="0" xfId="53" applyAlignment="1">
      <alignment horizontal="center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="75" zoomScaleNormal="75" zoomScalePageLayoutView="0" workbookViewId="0" topLeftCell="A6">
      <selection activeCell="H30" sqref="H30"/>
    </sheetView>
  </sheetViews>
  <sheetFormatPr defaultColWidth="9.00390625" defaultRowHeight="12.75"/>
  <cols>
    <col min="1" max="1" width="41.875" style="0" customWidth="1"/>
    <col min="2" max="2" width="14.75390625" style="0" customWidth="1"/>
    <col min="3" max="3" width="14.125" style="0" customWidth="1"/>
    <col min="4" max="4" width="16.25390625" style="0" customWidth="1"/>
    <col min="5" max="5" width="13.375" style="0" customWidth="1"/>
  </cols>
  <sheetData>
    <row r="3" spans="1:5" ht="71.25" customHeight="1">
      <c r="A3" s="27" t="s">
        <v>28</v>
      </c>
      <c r="B3" s="28"/>
      <c r="C3" s="28"/>
      <c r="D3" s="28"/>
      <c r="E3" s="28"/>
    </row>
    <row r="4" spans="1:5" ht="14.25" customHeight="1">
      <c r="A4" s="1"/>
      <c r="B4" s="1"/>
      <c r="C4" s="1"/>
      <c r="D4" s="2"/>
      <c r="E4" s="3" t="s">
        <v>19</v>
      </c>
    </row>
    <row r="5" spans="1:5" ht="30" customHeight="1">
      <c r="A5" s="33"/>
      <c r="B5" s="33"/>
      <c r="C5" s="33"/>
      <c r="D5" s="33"/>
      <c r="E5" s="33"/>
    </row>
    <row r="6" spans="1:5" ht="15.75">
      <c r="A6" s="4"/>
      <c r="B6" s="29" t="s">
        <v>23</v>
      </c>
      <c r="C6" s="29" t="s">
        <v>24</v>
      </c>
      <c r="D6" s="29" t="s">
        <v>4</v>
      </c>
      <c r="E6" s="29" t="s">
        <v>5</v>
      </c>
    </row>
    <row r="7" spans="1:5" ht="18.75" customHeight="1">
      <c r="A7" s="5" t="s">
        <v>6</v>
      </c>
      <c r="B7" s="30"/>
      <c r="C7" s="30"/>
      <c r="D7" s="30"/>
      <c r="E7" s="30"/>
    </row>
    <row r="8" spans="1:5" ht="16.5" thickBot="1">
      <c r="A8" s="6"/>
      <c r="B8" s="31"/>
      <c r="C8" s="31"/>
      <c r="D8" s="32"/>
      <c r="E8" s="31"/>
    </row>
    <row r="9" spans="1:5" ht="15.75">
      <c r="A9" s="7" t="s">
        <v>7</v>
      </c>
      <c r="B9" s="24">
        <f>B10+B11+B12+B13+B14+B15</f>
        <v>3652</v>
      </c>
      <c r="C9" s="24">
        <f>C10+C11+C12+C13+C14+C15</f>
        <v>3667.1</v>
      </c>
      <c r="D9" s="25">
        <f aca="true" t="shared" si="0" ref="D9:D16">C9/B9%</f>
        <v>100.41347207009856</v>
      </c>
      <c r="E9" s="25">
        <f aca="true" t="shared" si="1" ref="E9:E31">C9-B9</f>
        <v>15.099999999999909</v>
      </c>
    </row>
    <row r="10" spans="1:5" ht="15.75">
      <c r="A10" s="10" t="s">
        <v>8</v>
      </c>
      <c r="B10" s="23">
        <v>1136</v>
      </c>
      <c r="C10" s="23">
        <v>1136</v>
      </c>
      <c r="D10" s="26">
        <f t="shared" si="0"/>
        <v>100</v>
      </c>
      <c r="E10" s="26">
        <f t="shared" si="1"/>
        <v>0</v>
      </c>
    </row>
    <row r="11" spans="1:5" ht="15.75">
      <c r="A11" s="10" t="s">
        <v>20</v>
      </c>
      <c r="B11" s="23">
        <v>11</v>
      </c>
      <c r="C11" s="23">
        <v>12.8</v>
      </c>
      <c r="D11" s="26">
        <f t="shared" si="0"/>
        <v>116.36363636363637</v>
      </c>
      <c r="E11" s="26">
        <f t="shared" si="1"/>
        <v>1.8000000000000007</v>
      </c>
    </row>
    <row r="12" spans="1:5" ht="15.75">
      <c r="A12" s="10" t="s">
        <v>25</v>
      </c>
      <c r="B12" s="23">
        <v>549</v>
      </c>
      <c r="C12" s="26">
        <v>562.3</v>
      </c>
      <c r="D12" s="26">
        <f t="shared" si="0"/>
        <v>102.42258652094716</v>
      </c>
      <c r="E12" s="26">
        <v>0</v>
      </c>
    </row>
    <row r="13" spans="1:5" ht="15.75">
      <c r="A13" s="10" t="s">
        <v>27</v>
      </c>
      <c r="B13" s="23">
        <v>336</v>
      </c>
      <c r="C13" s="26">
        <v>336</v>
      </c>
      <c r="D13" s="26">
        <f t="shared" si="0"/>
        <v>100</v>
      </c>
      <c r="E13" s="26">
        <v>8</v>
      </c>
    </row>
    <row r="14" spans="1:5" ht="15.75">
      <c r="A14" s="10" t="s">
        <v>26</v>
      </c>
      <c r="B14" s="23">
        <v>1620</v>
      </c>
      <c r="C14" s="26">
        <v>1620</v>
      </c>
      <c r="D14" s="26">
        <f t="shared" si="0"/>
        <v>100</v>
      </c>
      <c r="E14" s="26">
        <v>0</v>
      </c>
    </row>
    <row r="15" spans="1:5" ht="15.75">
      <c r="A15" s="10" t="s">
        <v>9</v>
      </c>
      <c r="B15" s="23">
        <v>0</v>
      </c>
      <c r="C15" s="23">
        <v>0</v>
      </c>
      <c r="D15" s="26">
        <v>0</v>
      </c>
      <c r="E15" s="26">
        <f t="shared" si="1"/>
        <v>0</v>
      </c>
    </row>
    <row r="16" spans="1:5" ht="15.75">
      <c r="A16" s="7" t="s">
        <v>10</v>
      </c>
      <c r="B16" s="24">
        <f>B17++B18+B19+B20</f>
        <v>345</v>
      </c>
      <c r="C16" s="24">
        <f>C17++C18+C19+C20</f>
        <v>455.2</v>
      </c>
      <c r="D16" s="26">
        <f t="shared" si="0"/>
        <v>131.94202898550725</v>
      </c>
      <c r="E16" s="25">
        <f t="shared" si="1"/>
        <v>110.19999999999999</v>
      </c>
    </row>
    <row r="17" spans="1:5" ht="131.25" customHeight="1">
      <c r="A17" s="10" t="s">
        <v>22</v>
      </c>
      <c r="B17" s="11">
        <v>0</v>
      </c>
      <c r="C17" s="11">
        <v>68.9</v>
      </c>
      <c r="D17" s="12">
        <v>0</v>
      </c>
      <c r="E17" s="12">
        <f>C17-B17</f>
        <v>68.9</v>
      </c>
    </row>
    <row r="18" spans="1:5" ht="24" customHeight="1">
      <c r="A18" s="10" t="s">
        <v>29</v>
      </c>
      <c r="B18" s="11">
        <v>190</v>
      </c>
      <c r="C18" s="11">
        <v>190</v>
      </c>
      <c r="D18" s="12">
        <v>100</v>
      </c>
      <c r="E18" s="12">
        <v>0</v>
      </c>
    </row>
    <row r="19" spans="1:5" ht="15.75">
      <c r="A19" s="10" t="s">
        <v>0</v>
      </c>
      <c r="B19" s="11">
        <v>5</v>
      </c>
      <c r="C19" s="12">
        <v>46.3</v>
      </c>
      <c r="D19" s="12">
        <f>C19/B19%</f>
        <v>925.9999999999999</v>
      </c>
      <c r="E19" s="12">
        <f t="shared" si="1"/>
        <v>41.3</v>
      </c>
    </row>
    <row r="20" spans="1:5" ht="15.75">
      <c r="A20" s="10" t="s">
        <v>1</v>
      </c>
      <c r="B20" s="11">
        <v>150</v>
      </c>
      <c r="C20" s="11">
        <v>150</v>
      </c>
      <c r="D20" s="12">
        <f>C20/B20%</f>
        <v>100</v>
      </c>
      <c r="E20" s="12">
        <f t="shared" si="1"/>
        <v>0</v>
      </c>
    </row>
    <row r="21" spans="1:5" ht="15.75">
      <c r="A21" s="7" t="s">
        <v>11</v>
      </c>
      <c r="B21" s="8">
        <f>B9+B16</f>
        <v>3997</v>
      </c>
      <c r="C21" s="8">
        <f>C9+C16</f>
        <v>4122.3</v>
      </c>
      <c r="D21" s="9">
        <f aca="true" t="shared" si="2" ref="D21:D31">C21/B21%</f>
        <v>103.13485113835377</v>
      </c>
      <c r="E21" s="9">
        <f t="shared" si="1"/>
        <v>125.30000000000018</v>
      </c>
    </row>
    <row r="22" spans="1:5" ht="31.5">
      <c r="A22" s="13" t="s">
        <v>12</v>
      </c>
      <c r="B22" s="14">
        <v>14406.8</v>
      </c>
      <c r="C22" s="15">
        <v>14406.8</v>
      </c>
      <c r="D22" s="15">
        <f t="shared" si="2"/>
        <v>100</v>
      </c>
      <c r="E22" s="15">
        <f t="shared" si="1"/>
        <v>0</v>
      </c>
    </row>
    <row r="23" spans="1:5" ht="15.75">
      <c r="A23" s="16" t="s">
        <v>13</v>
      </c>
      <c r="B23" s="8">
        <f>B21+B22</f>
        <v>18403.8</v>
      </c>
      <c r="C23" s="8">
        <f>C21+C22</f>
        <v>18529.1</v>
      </c>
      <c r="D23" s="9">
        <f t="shared" si="2"/>
        <v>100.68083765309339</v>
      </c>
      <c r="E23" s="9">
        <f t="shared" si="1"/>
        <v>125.29999999999927</v>
      </c>
    </row>
    <row r="24" spans="1:5" ht="15.75">
      <c r="A24" s="17" t="s">
        <v>2</v>
      </c>
      <c r="B24" s="18"/>
      <c r="C24" s="15"/>
      <c r="D24" s="12"/>
      <c r="E24" s="15"/>
    </row>
    <row r="25" spans="1:5" ht="15.75">
      <c r="A25" s="13" t="s">
        <v>14</v>
      </c>
      <c r="B25" s="19">
        <v>4230.4</v>
      </c>
      <c r="C25" s="19">
        <v>4230.4</v>
      </c>
      <c r="D25" s="12">
        <f t="shared" si="2"/>
        <v>100</v>
      </c>
      <c r="E25" s="15">
        <f t="shared" si="1"/>
        <v>0</v>
      </c>
    </row>
    <row r="26" spans="1:5" ht="15.75">
      <c r="A26" s="13" t="s">
        <v>15</v>
      </c>
      <c r="B26" s="19">
        <v>0</v>
      </c>
      <c r="C26" s="19">
        <v>0</v>
      </c>
      <c r="D26" s="12">
        <v>100</v>
      </c>
      <c r="E26" s="15">
        <v>0</v>
      </c>
    </row>
    <row r="27" spans="1:5" ht="47.25">
      <c r="A27" s="13" t="s">
        <v>16</v>
      </c>
      <c r="B27" s="19">
        <v>15</v>
      </c>
      <c r="C27" s="19">
        <v>15</v>
      </c>
      <c r="D27" s="12">
        <f t="shared" si="2"/>
        <v>100</v>
      </c>
      <c r="E27" s="15">
        <f t="shared" si="1"/>
        <v>0</v>
      </c>
    </row>
    <row r="28" spans="1:5" ht="31.5">
      <c r="A28" s="13" t="s">
        <v>17</v>
      </c>
      <c r="B28" s="19">
        <v>14493.5</v>
      </c>
      <c r="C28" s="19">
        <v>14493.5</v>
      </c>
      <c r="D28" s="12">
        <f t="shared" si="2"/>
        <v>100</v>
      </c>
      <c r="E28" s="15">
        <f t="shared" si="1"/>
        <v>0</v>
      </c>
    </row>
    <row r="29" spans="1:5" ht="15.75">
      <c r="A29" s="13" t="s">
        <v>30</v>
      </c>
      <c r="B29" s="19">
        <v>87.4</v>
      </c>
      <c r="C29" s="19">
        <v>87.4</v>
      </c>
      <c r="D29" s="12">
        <v>100</v>
      </c>
      <c r="E29" s="15">
        <v>0</v>
      </c>
    </row>
    <row r="30" spans="1:5" ht="15.75">
      <c r="A30" s="13" t="s">
        <v>18</v>
      </c>
      <c r="B30" s="19">
        <v>167.4</v>
      </c>
      <c r="C30" s="19">
        <v>167.4</v>
      </c>
      <c r="D30" s="12">
        <f t="shared" si="2"/>
        <v>100</v>
      </c>
      <c r="E30" s="15">
        <f t="shared" si="1"/>
        <v>0</v>
      </c>
    </row>
    <row r="31" spans="1:5" ht="15.75">
      <c r="A31" s="20" t="s">
        <v>3</v>
      </c>
      <c r="B31" s="21">
        <f>SUM(B25:B30)</f>
        <v>18993.700000000004</v>
      </c>
      <c r="C31" s="21">
        <f>SUM(C25:C30)</f>
        <v>18993.700000000004</v>
      </c>
      <c r="D31" s="9">
        <f t="shared" si="2"/>
        <v>100</v>
      </c>
      <c r="E31" s="22">
        <f t="shared" si="1"/>
        <v>0</v>
      </c>
    </row>
    <row r="32" spans="1:5" ht="15.75">
      <c r="A32" s="13" t="s">
        <v>21</v>
      </c>
      <c r="B32" s="19">
        <f>B23-B31</f>
        <v>-589.9000000000051</v>
      </c>
      <c r="C32" s="19">
        <f>C23-C31</f>
        <v>-464.6000000000058</v>
      </c>
      <c r="D32" s="9"/>
      <c r="E32" s="15"/>
    </row>
    <row r="33" spans="1:5" ht="15.75">
      <c r="A33" s="13"/>
      <c r="B33" s="19"/>
      <c r="C33" s="19"/>
      <c r="D33" s="12"/>
      <c r="E33" s="15"/>
    </row>
  </sheetData>
  <sheetProtection/>
  <mergeCells count="6">
    <mergeCell ref="A3:E3"/>
    <mergeCell ref="B6:B8"/>
    <mergeCell ref="C6:C8"/>
    <mergeCell ref="D6:D8"/>
    <mergeCell ref="E6:E8"/>
    <mergeCell ref="A5:E5"/>
  </mergeCells>
  <printOptions/>
  <pageMargins left="0.71" right="0.25" top="0.5905511811023623" bottom="0.3937007874015748" header="0.5118110236220472" footer="0.5118110236220472"/>
  <pageSetup fitToHeight="2"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GULFIRA</dc:creator>
  <cp:keywords/>
  <dc:description/>
  <cp:lastModifiedBy>1</cp:lastModifiedBy>
  <cp:lastPrinted>2018-12-12T11:46:17Z</cp:lastPrinted>
  <dcterms:created xsi:type="dcterms:W3CDTF">2007-11-08T11:53:37Z</dcterms:created>
  <dcterms:modified xsi:type="dcterms:W3CDTF">2018-12-12T11:46:48Z</dcterms:modified>
  <cp:category/>
  <cp:version/>
  <cp:contentType/>
  <cp:contentStatus/>
</cp:coreProperties>
</file>